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smith.RISD\Documents\"/>
    </mc:Choice>
  </mc:AlternateContent>
  <bookViews>
    <workbookView xWindow="0" yWindow="0" windowWidth="16815" windowHeight="7755" tabRatio="500"/>
  </bookViews>
  <sheets>
    <sheet name="Placing Prices (Condensed Ver)" sheetId="5" r:id="rId1"/>
    <sheet name="Placing Prices (Expanded)" sheetId="4" r:id="rId2"/>
  </sheets>
  <definedNames>
    <definedName name="_xlnm.Print_Area" localSheetId="0">'Placing Prices (Condensed Ver)'!$A$1:$N$31</definedName>
    <definedName name="_xlnm.Print_Area" localSheetId="1">'Placing Prices (Expanded)'!$A$1:$N$43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4" l="1"/>
  <c r="C11" i="4"/>
  <c r="G11" i="4" s="1"/>
  <c r="H11" i="4"/>
  <c r="M11" i="4"/>
  <c r="L11" i="4" l="1"/>
  <c r="E11" i="4"/>
  <c r="I11" i="4"/>
  <c r="K11" i="4"/>
  <c r="N11" i="4"/>
  <c r="J11" i="4"/>
  <c r="C24" i="5"/>
  <c r="N28" i="5" s="1"/>
  <c r="C15" i="5"/>
  <c r="L19" i="5" s="1"/>
  <c r="C10" i="5"/>
  <c r="C5" i="5"/>
  <c r="M5" i="5" s="1"/>
  <c r="K10" i="5" l="1"/>
  <c r="E10" i="5"/>
  <c r="E24" i="5"/>
  <c r="F28" i="5"/>
  <c r="K5" i="5"/>
  <c r="G5" i="5"/>
  <c r="G15" i="5"/>
  <c r="I19" i="5"/>
  <c r="J5" i="5"/>
  <c r="J15" i="5"/>
  <c r="J19" i="5"/>
  <c r="M24" i="5"/>
  <c r="K15" i="5"/>
  <c r="E19" i="5"/>
  <c r="M19" i="5"/>
  <c r="F5" i="5"/>
  <c r="N5" i="5"/>
  <c r="F15" i="5"/>
  <c r="N15" i="5"/>
  <c r="F19" i="5"/>
  <c r="N19" i="5"/>
  <c r="H24" i="5"/>
  <c r="G28" i="5"/>
  <c r="I24" i="5"/>
  <c r="N10" i="5"/>
  <c r="J10" i="5"/>
  <c r="F10" i="5"/>
  <c r="M10" i="5"/>
  <c r="I10" i="5"/>
  <c r="L10" i="5"/>
  <c r="G10" i="5"/>
  <c r="H10" i="5"/>
  <c r="M28" i="5"/>
  <c r="I28" i="5"/>
  <c r="E28" i="5"/>
  <c r="K24" i="5"/>
  <c r="G24" i="5"/>
  <c r="L28" i="5"/>
  <c r="H28" i="5"/>
  <c r="N24" i="5"/>
  <c r="J24" i="5"/>
  <c r="F24" i="5"/>
  <c r="K28" i="5"/>
  <c r="L24" i="5"/>
  <c r="J28" i="5"/>
  <c r="H5" i="5"/>
  <c r="L5" i="5"/>
  <c r="H15" i="5"/>
  <c r="L15" i="5"/>
  <c r="G19" i="5"/>
  <c r="K19" i="5"/>
  <c r="E5" i="5"/>
  <c r="I5" i="5"/>
  <c r="E15" i="5"/>
  <c r="I15" i="5"/>
  <c r="M15" i="5"/>
  <c r="H19" i="5"/>
  <c r="C5" i="4"/>
  <c r="C12" i="4"/>
  <c r="C10" i="4"/>
  <c r="C17" i="4"/>
  <c r="C22" i="4"/>
  <c r="C21" i="4"/>
  <c r="C20" i="4"/>
  <c r="C19" i="4"/>
  <c r="C18" i="4"/>
  <c r="C36" i="4"/>
  <c r="E36" i="4" l="1"/>
  <c r="F36" i="4"/>
  <c r="H36" i="4"/>
  <c r="I36" i="4"/>
  <c r="J36" i="4"/>
  <c r="K36" i="4"/>
  <c r="L36" i="4"/>
  <c r="M36" i="4"/>
  <c r="N36" i="4"/>
  <c r="E40" i="4"/>
  <c r="F40" i="4"/>
  <c r="G40" i="4"/>
  <c r="H40" i="4"/>
  <c r="I40" i="4"/>
  <c r="G36" i="4"/>
  <c r="I22" i="4"/>
  <c r="I21" i="4"/>
  <c r="I20" i="4"/>
  <c r="I19" i="4"/>
  <c r="I18" i="4"/>
  <c r="H22" i="4"/>
  <c r="H21" i="4"/>
  <c r="H20" i="4"/>
  <c r="H19" i="4"/>
  <c r="H18" i="4"/>
  <c r="G22" i="4"/>
  <c r="G21" i="4"/>
  <c r="G20" i="4"/>
  <c r="G19" i="4"/>
  <c r="G18" i="4"/>
  <c r="F22" i="4"/>
  <c r="F21" i="4"/>
  <c r="F20" i="4"/>
  <c r="F19" i="4"/>
  <c r="F18" i="4"/>
  <c r="F17" i="4"/>
  <c r="G17" i="4"/>
  <c r="H17" i="4"/>
  <c r="I17" i="4"/>
  <c r="E22" i="4"/>
  <c r="E21" i="4"/>
  <c r="E20" i="4"/>
  <c r="E19" i="4"/>
  <c r="E18" i="4"/>
  <c r="E17" i="4"/>
  <c r="E5" i="4" l="1"/>
  <c r="F5" i="4"/>
  <c r="G5" i="4"/>
  <c r="G12" i="4" l="1"/>
  <c r="F12" i="4"/>
  <c r="E12" i="4"/>
  <c r="F10" i="4"/>
  <c r="G10" i="4"/>
  <c r="E10" i="4"/>
  <c r="N31" i="4"/>
  <c r="N30" i="4"/>
  <c r="N29" i="4"/>
  <c r="N28" i="4"/>
  <c r="N27" i="4"/>
  <c r="M31" i="4"/>
  <c r="M30" i="4"/>
  <c r="M29" i="4"/>
  <c r="M28" i="4"/>
  <c r="M27" i="4"/>
  <c r="L31" i="4"/>
  <c r="L30" i="4"/>
  <c r="L29" i="4"/>
  <c r="L28" i="4"/>
  <c r="L27" i="4"/>
  <c r="K31" i="4"/>
  <c r="K30" i="4"/>
  <c r="K29" i="4"/>
  <c r="K28" i="4"/>
  <c r="K27" i="4"/>
  <c r="J31" i="4"/>
  <c r="J30" i="4"/>
  <c r="J29" i="4"/>
  <c r="J28" i="4"/>
  <c r="J27" i="4"/>
  <c r="I31" i="4"/>
  <c r="I30" i="4"/>
  <c r="I29" i="4"/>
  <c r="I28" i="4"/>
  <c r="I27" i="4"/>
  <c r="H31" i="4"/>
  <c r="H30" i="4"/>
  <c r="H29" i="4"/>
  <c r="H28" i="4"/>
  <c r="H27" i="4"/>
  <c r="G31" i="4"/>
  <c r="G30" i="4"/>
  <c r="G29" i="4"/>
  <c r="G28" i="4"/>
  <c r="G27" i="4"/>
  <c r="F31" i="4"/>
  <c r="F30" i="4"/>
  <c r="F29" i="4"/>
  <c r="F28" i="4"/>
  <c r="F27" i="4"/>
  <c r="E31" i="4"/>
  <c r="E30" i="4"/>
  <c r="E29" i="4"/>
  <c r="E28" i="4"/>
  <c r="E27" i="4"/>
  <c r="N26" i="4"/>
  <c r="M26" i="4"/>
  <c r="L26" i="4"/>
  <c r="K26" i="4"/>
  <c r="J26" i="4"/>
  <c r="I26" i="4"/>
  <c r="H26" i="4"/>
  <c r="G26" i="4"/>
  <c r="F26" i="4"/>
  <c r="E26" i="4"/>
  <c r="N22" i="4"/>
  <c r="N21" i="4"/>
  <c r="N20" i="4"/>
  <c r="N19" i="4"/>
  <c r="N18" i="4"/>
  <c r="M22" i="4"/>
  <c r="M21" i="4"/>
  <c r="M20" i="4"/>
  <c r="M19" i="4"/>
  <c r="M18" i="4"/>
  <c r="L22" i="4"/>
  <c r="L21" i="4"/>
  <c r="L20" i="4"/>
  <c r="L19" i="4"/>
  <c r="L18" i="4"/>
  <c r="K22" i="4"/>
  <c r="K21" i="4"/>
  <c r="K20" i="4"/>
  <c r="K19" i="4"/>
  <c r="K18" i="4"/>
  <c r="N17" i="4"/>
  <c r="M17" i="4"/>
  <c r="L17" i="4"/>
  <c r="K17" i="4"/>
  <c r="N12" i="4"/>
  <c r="M12" i="4"/>
  <c r="L12" i="4"/>
  <c r="K12" i="4"/>
  <c r="J12" i="4"/>
  <c r="I12" i="4"/>
  <c r="N10" i="4"/>
  <c r="M10" i="4"/>
  <c r="L10" i="4"/>
  <c r="K10" i="4"/>
  <c r="J10" i="4"/>
  <c r="I10" i="4"/>
  <c r="N5" i="4"/>
  <c r="M5" i="4"/>
  <c r="L5" i="4"/>
  <c r="K5" i="4"/>
  <c r="J5" i="4"/>
  <c r="I5" i="4"/>
  <c r="N40" i="4"/>
  <c r="M40" i="4"/>
  <c r="J40" i="4" l="1"/>
  <c r="L40" i="4"/>
  <c r="K40" i="4"/>
  <c r="J22" i="4" l="1"/>
  <c r="J21" i="4"/>
  <c r="J20" i="4"/>
  <c r="J19" i="4"/>
  <c r="J18" i="4"/>
  <c r="J17" i="4"/>
  <c r="H12" i="4" l="1"/>
  <c r="H10" i="4"/>
  <c r="H5" i="4" l="1"/>
</calcChain>
</file>

<file path=xl/sharedStrings.xml><?xml version="1.0" encoding="utf-8"?>
<sst xmlns="http://schemas.openxmlformats.org/spreadsheetml/2006/main" count="274" uniqueCount="39">
  <si>
    <t>Raise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</si>
  <si>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</si>
  <si>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</si>
  <si>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</si>
  <si>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</si>
  <si>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</si>
  <si>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</si>
  <si>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</si>
  <si>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</si>
  <si>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</si>
  <si>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</si>
  <si>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Price</t>
  </si>
  <si>
    <t>Place</t>
  </si>
  <si>
    <t>Steers</t>
  </si>
  <si>
    <t>Pigs</t>
  </si>
  <si>
    <t>Lambs</t>
  </si>
  <si>
    <t>Goats</t>
  </si>
  <si>
    <t>Rabbits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</si>
  <si>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</si>
  <si>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</si>
  <si>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</si>
  <si>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</si>
  <si>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</si>
  <si>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</si>
  <si>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</si>
  <si>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</si>
  <si>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</si>
  <si>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</si>
  <si>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Turkeys/Tom</t>
  </si>
  <si>
    <t>Turkeys/Hen</t>
  </si>
  <si>
    <t>Roasters/Tom</t>
  </si>
  <si>
    <t>Roasters/Hen</t>
  </si>
  <si>
    <t>Broiler/Tom</t>
  </si>
  <si>
    <t>Broilers/Hen</t>
  </si>
  <si>
    <t>2016 East Bell Committee Pricing by Species</t>
  </si>
  <si>
    <t>Adjusted</t>
  </si>
  <si>
    <t>Adjust CTR Price By:</t>
  </si>
  <si>
    <t>All Poulty</t>
  </si>
  <si>
    <t>Pigs/Goats/ Lambs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</si>
</sst>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44" fontId="0" fillId="0" borderId="3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0" xfId="0" applyFont="1" applyFill="1"/>
    <xf numFmtId="44" fontId="0" fillId="0" borderId="2" xfId="0" applyNumberFormat="1" applyFont="1" applyBorder="1" applyAlignment="1">
      <alignment horizontal="center"/>
    </xf>
    <xf numFmtId="15" fontId="2" fillId="0" borderId="0" xfId="0" applyNumberFormat="1" applyFont="1"/>
    <xf numFmtId="0" fontId="2" fillId="2" borderId="1" xfId="0" applyFont="1" applyFill="1" applyBorder="1"/>
    <xf numFmtId="44" fontId="0" fillId="2" borderId="1" xfId="0" applyNumberFormat="1" applyFont="1" applyFill="1" applyBorder="1" applyAlignment="1">
      <alignment horizontal="center"/>
    </xf>
    <xf numFmtId="44" fontId="0" fillId="2" borderId="3" xfId="0" applyNumberFormat="1" applyFont="1" applyFill="1" applyBorder="1" applyAlignment="1">
      <alignment horizontal="center"/>
    </xf>
    <xf numFmtId="44" fontId="0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2" fillId="0" borderId="0" xfId="0" applyFont="1" applyBorder="1"/>
    <xf numFmtId="164" fontId="0" fillId="0" borderId="0" xfId="0" applyNumberFormat="1" applyFont="1" applyAlignment="1"/>
    <xf numFmtId="44" fontId="0" fillId="2" borderId="6" xfId="0" applyNumberFormat="1" applyFont="1" applyFill="1" applyBorder="1" applyAlignment="1">
      <alignment horizontal="center"/>
    </xf>
    <xf numFmtId="44" fontId="0" fillId="2" borderId="7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44" fontId="0" fillId="2" borderId="4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0" fontId="2" fillId="3" borderId="0" xfId="0" applyFont="1" applyFill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3" fillId="4" borderId="0" xfId="0" applyFont="1" applyFill="1" applyAlignment="1">
      <alignment wrapText="1"/>
    </xf>
    <xf numFmtId="0" fontId="0" fillId="4" borderId="0" xfId="0" applyFont="1" applyFill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3" xfId="0" applyFon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8"/>
  <sheetViews>
    <sheetView tabSelected="1" zoomScaleNormal="100" workbookViewId="0">
      <selection activeCell="E10" sqref="E10"/>
    </sheetView>
  </sheetViews>
  <sheetFormatPr defaultColWidth="15.140625" defaultRowHeight="15" customHeight="1" x14ac:dyDescent="0.25"/>
  <cols>
    <col min="1" max="2" width="12.28515625" customWidth="1"/>
    <col min="3" max="3" width="9.7109375" customWidth="1"/>
    <col min="4" max="4" width="1.140625" customWidth="1"/>
    <col min="5" max="14" width="10.28515625" customWidth="1"/>
    <col min="15" max="19" width="9.85546875" bestFit="1" customWidth="1"/>
    <col min="20" max="20" width="7.7109375" customWidth="1"/>
    <col min="21" max="21" width="10.5703125" customWidth="1"/>
    <col min="22" max="27" width="7.7109375" customWidth="1"/>
  </cols>
  <sheetData>
    <row r="1" spans="1:21" ht="21" customHeight="1" x14ac:dyDescent="0.35">
      <c r="A1" s="1" t="s">
        <v>34</v>
      </c>
      <c r="B1" s="1"/>
      <c r="C1" s="1"/>
      <c r="D1" s="1"/>
      <c r="E1" s="2"/>
      <c r="F1" s="2"/>
      <c r="G1" s="2"/>
      <c r="H1" s="2"/>
      <c r="I1" s="2"/>
      <c r="J1" s="2"/>
      <c r="K1" s="14">
        <v>42516</v>
      </c>
      <c r="L1" s="2"/>
      <c r="M1" s="2"/>
      <c r="N1" s="2"/>
    </row>
    <row r="2" spans="1:21" ht="10.15" customHeight="1" x14ac:dyDescent="0.25">
      <c r="A2" s="2"/>
      <c r="B2" s="2"/>
      <c r="C2" s="2"/>
      <c r="D2" s="1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1" ht="10.9" customHeight="1" x14ac:dyDescent="0.25">
      <c r="A3" s="2"/>
      <c r="B3" s="3" t="s">
        <v>0</v>
      </c>
      <c r="C3" s="31" t="s">
        <v>35</v>
      </c>
      <c r="D3" s="10"/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</row>
    <row r="4" spans="1:21" ht="10.9" customHeight="1" x14ac:dyDescent="0.25">
      <c r="A4" s="2"/>
      <c r="B4" s="3" t="s">
        <v>11</v>
      </c>
      <c r="C4" s="31" t="s">
        <v>11</v>
      </c>
      <c r="D4" s="10"/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 t="s">
        <v>12</v>
      </c>
      <c r="M4" s="3" t="s">
        <v>12</v>
      </c>
      <c r="N4" s="3" t="s">
        <v>12</v>
      </c>
    </row>
    <row r="5" spans="1:21" x14ac:dyDescent="0.25">
      <c r="A5" s="4" t="s">
        <v>13</v>
      </c>
      <c r="B5" s="6">
        <v>5000</v>
      </c>
      <c r="C5" s="32">
        <f>SUM(B5*B29)</f>
        <v>5000</v>
      </c>
      <c r="D5" s="11"/>
      <c r="E5" s="6">
        <f>SUM(C5)+(C5*0.2)</f>
        <v>6000</v>
      </c>
      <c r="F5" s="6">
        <f>SUM(C5)+(C5*0.12)</f>
        <v>5600</v>
      </c>
      <c r="G5" s="6">
        <f>SUM(C5)+(C5*0.06)</f>
        <v>5300</v>
      </c>
      <c r="H5" s="6">
        <f>SUM(C5)</f>
        <v>5000</v>
      </c>
      <c r="I5" s="6">
        <f>SUM(C5)</f>
        <v>5000</v>
      </c>
      <c r="J5" s="6">
        <f>SUM(C5)</f>
        <v>5000</v>
      </c>
      <c r="K5" s="6">
        <f>SUM(C5)</f>
        <v>5000</v>
      </c>
      <c r="L5" s="6">
        <f>SUM(C5)</f>
        <v>5000</v>
      </c>
      <c r="M5" s="21">
        <f>SUM(C5)</f>
        <v>5000</v>
      </c>
      <c r="N5" s="22">
        <f>SUM(C5)</f>
        <v>5000</v>
      </c>
    </row>
    <row r="6" spans="1:21" ht="7.9" customHeight="1" x14ac:dyDescent="0.25">
      <c r="A6" s="4"/>
      <c r="B6" s="4"/>
      <c r="C6" s="32"/>
      <c r="D6" s="11"/>
      <c r="E6" s="6"/>
      <c r="F6" s="6"/>
      <c r="G6" s="6"/>
      <c r="H6" s="6"/>
      <c r="I6" s="5"/>
      <c r="J6" s="5"/>
      <c r="K6" s="5"/>
      <c r="L6" s="5"/>
      <c r="M6" s="9"/>
      <c r="N6" s="13"/>
    </row>
    <row r="7" spans="1:21" ht="7.9" customHeight="1" x14ac:dyDescent="0.25">
      <c r="A7" s="15"/>
      <c r="B7" s="15"/>
      <c r="C7" s="11"/>
      <c r="D7" s="11"/>
      <c r="E7" s="11"/>
      <c r="F7" s="11"/>
      <c r="G7" s="11"/>
      <c r="H7" s="11"/>
      <c r="I7" s="16"/>
      <c r="J7" s="16"/>
      <c r="K7" s="16"/>
      <c r="L7" s="16"/>
      <c r="M7" s="17"/>
      <c r="N7" s="18"/>
      <c r="Q7" s="25"/>
      <c r="R7" s="25"/>
      <c r="S7" s="25"/>
      <c r="T7" s="25"/>
      <c r="U7" s="25"/>
    </row>
    <row r="8" spans="1:21" ht="12.6" customHeight="1" x14ac:dyDescent="0.25">
      <c r="A8" s="4"/>
      <c r="B8" s="4"/>
      <c r="C8" s="32"/>
      <c r="D8" s="11"/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Q8" s="25"/>
      <c r="R8" s="25"/>
      <c r="S8" s="25"/>
      <c r="T8" s="25"/>
      <c r="U8" s="25"/>
    </row>
    <row r="9" spans="1:21" ht="10.9" customHeight="1" x14ac:dyDescent="0.25">
      <c r="A9" s="4"/>
      <c r="B9" s="4"/>
      <c r="C9" s="32"/>
      <c r="D9" s="11"/>
      <c r="E9" s="3" t="s">
        <v>12</v>
      </c>
      <c r="F9" s="3" t="s">
        <v>12</v>
      </c>
      <c r="G9" s="3" t="s">
        <v>12</v>
      </c>
      <c r="H9" s="3" t="s">
        <v>12</v>
      </c>
      <c r="I9" s="3" t="s">
        <v>12</v>
      </c>
      <c r="J9" s="3" t="s">
        <v>12</v>
      </c>
      <c r="K9" s="3" t="s">
        <v>12</v>
      </c>
      <c r="L9" s="3" t="s">
        <v>12</v>
      </c>
      <c r="M9" s="3" t="s">
        <v>12</v>
      </c>
      <c r="N9" s="3" t="s">
        <v>12</v>
      </c>
      <c r="Q9" s="25"/>
      <c r="R9" s="25"/>
      <c r="S9" s="25"/>
      <c r="T9" s="25"/>
      <c r="U9" s="25"/>
    </row>
    <row r="10" spans="1:21" ht="30" x14ac:dyDescent="0.25">
      <c r="A10" s="39" t="s">
        <v>38</v>
      </c>
      <c r="B10" s="6">
        <v>1550</v>
      </c>
      <c r="C10" s="32">
        <f>SUM(B10*B29)</f>
        <v>1550</v>
      </c>
      <c r="D10" s="11"/>
      <c r="E10" s="6">
        <f>SUM(C10)+(C10*0.6)</f>
        <v>2480</v>
      </c>
      <c r="F10" s="6">
        <f>SUM(C10)+(C10*0.4)</f>
        <v>2170</v>
      </c>
      <c r="G10" s="6">
        <f>SUM(C10)+(C10*0.2)</f>
        <v>1860</v>
      </c>
      <c r="H10" s="6">
        <f>SUM(C10)</f>
        <v>1550</v>
      </c>
      <c r="I10" s="6">
        <f>SUM(C10)</f>
        <v>1550</v>
      </c>
      <c r="J10" s="6">
        <f>SUM(C10)</f>
        <v>1550</v>
      </c>
      <c r="K10" s="6">
        <f>SUM(C10)</f>
        <v>1550</v>
      </c>
      <c r="L10" s="6">
        <f>SUM(C10)</f>
        <v>1550</v>
      </c>
      <c r="M10" s="21">
        <f>SUM(C10)</f>
        <v>1550</v>
      </c>
      <c r="N10" s="22">
        <f>SUM(C10)</f>
        <v>1550</v>
      </c>
      <c r="Q10" s="25"/>
      <c r="R10" s="25"/>
      <c r="S10" s="25"/>
      <c r="T10" s="25"/>
      <c r="U10" s="25"/>
    </row>
    <row r="11" spans="1:21" ht="7.9" customHeight="1" x14ac:dyDescent="0.25">
      <c r="A11" s="4"/>
      <c r="B11" s="4"/>
      <c r="C11" s="32"/>
      <c r="D11" s="11"/>
      <c r="E11" s="6"/>
      <c r="F11" s="6"/>
      <c r="G11" s="6"/>
      <c r="H11" s="6"/>
      <c r="I11" s="5"/>
      <c r="J11" s="5"/>
      <c r="K11" s="5"/>
      <c r="L11" s="9"/>
      <c r="M11" s="13"/>
      <c r="N11" s="13"/>
      <c r="Q11" s="25"/>
      <c r="R11" s="25"/>
      <c r="S11" s="25"/>
      <c r="T11" s="25"/>
      <c r="U11" s="25"/>
    </row>
    <row r="12" spans="1:21" ht="7.9" customHeight="1" x14ac:dyDescent="0.25">
      <c r="A12" s="15"/>
      <c r="B12" s="15"/>
      <c r="C12" s="11"/>
      <c r="D12" s="11"/>
      <c r="E12" s="28"/>
      <c r="F12" s="28"/>
      <c r="G12" s="28"/>
      <c r="H12" s="28"/>
      <c r="I12" s="29"/>
      <c r="J12" s="29"/>
      <c r="K12" s="29"/>
      <c r="L12" s="26"/>
      <c r="M12" s="27"/>
      <c r="N12" s="27"/>
      <c r="Q12" s="25"/>
      <c r="R12" s="25"/>
      <c r="S12" s="25"/>
      <c r="T12" s="25"/>
      <c r="U12" s="25"/>
    </row>
    <row r="13" spans="1:21" ht="12" customHeight="1" x14ac:dyDescent="0.25">
      <c r="A13" s="4"/>
      <c r="B13" s="4"/>
      <c r="C13" s="32"/>
      <c r="D13" s="11"/>
      <c r="E13" s="3" t="s">
        <v>1</v>
      </c>
      <c r="F13" s="3" t="s">
        <v>2</v>
      </c>
      <c r="G13" s="3" t="s">
        <v>3</v>
      </c>
      <c r="H13" s="3" t="s">
        <v>4</v>
      </c>
      <c r="I13" s="3" t="s">
        <v>5</v>
      </c>
      <c r="J13" s="3" t="s">
        <v>6</v>
      </c>
      <c r="K13" s="3" t="s">
        <v>7</v>
      </c>
      <c r="L13" s="3" t="s">
        <v>8</v>
      </c>
      <c r="M13" s="3" t="s">
        <v>9</v>
      </c>
      <c r="N13" s="3" t="s">
        <v>10</v>
      </c>
      <c r="Q13" s="25"/>
      <c r="R13" s="25"/>
      <c r="S13" s="25"/>
      <c r="T13" s="25"/>
      <c r="U13" s="25"/>
    </row>
    <row r="14" spans="1:21" ht="10.9" customHeight="1" x14ac:dyDescent="0.25">
      <c r="A14" s="4"/>
      <c r="B14" s="4"/>
      <c r="C14" s="32"/>
      <c r="D14" s="11"/>
      <c r="E14" s="3" t="s">
        <v>12</v>
      </c>
      <c r="F14" s="3" t="s">
        <v>12</v>
      </c>
      <c r="G14" s="3" t="s">
        <v>12</v>
      </c>
      <c r="H14" s="3" t="s">
        <v>12</v>
      </c>
      <c r="I14" s="3" t="s">
        <v>12</v>
      </c>
      <c r="J14" s="3" t="s">
        <v>12</v>
      </c>
      <c r="K14" s="3" t="s">
        <v>12</v>
      </c>
      <c r="L14" s="3" t="s">
        <v>12</v>
      </c>
      <c r="M14" s="3" t="s">
        <v>12</v>
      </c>
      <c r="N14" s="3" t="s">
        <v>12</v>
      </c>
    </row>
    <row r="15" spans="1:21" x14ac:dyDescent="0.25">
      <c r="A15" s="4" t="s">
        <v>37</v>
      </c>
      <c r="B15" s="6">
        <v>750</v>
      </c>
      <c r="C15" s="32">
        <f>SUM(B15*B29)</f>
        <v>750</v>
      </c>
      <c r="D15" s="11"/>
      <c r="E15" s="6">
        <f>SUM(C15)+(C15*1)</f>
        <v>1500</v>
      </c>
      <c r="F15" s="6">
        <f>SUM(C15)+(C15*0.8)</f>
        <v>1350</v>
      </c>
      <c r="G15" s="6">
        <f>SUM(C15)+(C15*0.6)</f>
        <v>1200</v>
      </c>
      <c r="H15" s="6">
        <f>SUM(C15)+(C15*0.4)</f>
        <v>1050</v>
      </c>
      <c r="I15" s="6">
        <f>SUM(C15)+(C15*0.2)</f>
        <v>900</v>
      </c>
      <c r="J15" s="6">
        <f>SUM(C15)</f>
        <v>750</v>
      </c>
      <c r="K15" s="6">
        <f>SUM(C15)</f>
        <v>750</v>
      </c>
      <c r="L15" s="6">
        <f>SUM(C15)</f>
        <v>750</v>
      </c>
      <c r="M15" s="21">
        <f>SUM(C15)</f>
        <v>750</v>
      </c>
      <c r="N15" s="22">
        <f>SUM(C15)</f>
        <v>750</v>
      </c>
    </row>
    <row r="16" spans="1:21" ht="6" customHeight="1" x14ac:dyDescent="0.25">
      <c r="A16" s="2"/>
      <c r="B16" s="2"/>
      <c r="C16" s="35"/>
      <c r="D16" s="20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" customHeight="1" x14ac:dyDescent="0.25">
      <c r="A17" s="2"/>
      <c r="B17" s="2"/>
      <c r="C17" s="31"/>
      <c r="D17" s="10"/>
      <c r="E17" s="3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</row>
    <row r="18" spans="1:14" ht="12" customHeight="1" x14ac:dyDescent="0.25">
      <c r="A18" s="8"/>
      <c r="B18" s="8"/>
      <c r="C18" s="31"/>
      <c r="D18" s="10"/>
      <c r="E18" s="3" t="s">
        <v>12</v>
      </c>
      <c r="F18" s="3" t="s">
        <v>12</v>
      </c>
      <c r="G18" s="3" t="s">
        <v>12</v>
      </c>
      <c r="H18" s="3" t="s">
        <v>12</v>
      </c>
      <c r="I18" s="3" t="s">
        <v>12</v>
      </c>
      <c r="J18" s="3" t="s">
        <v>12</v>
      </c>
      <c r="K18" s="3" t="s">
        <v>12</v>
      </c>
      <c r="L18" s="3" t="s">
        <v>12</v>
      </c>
      <c r="M18" s="3" t="s">
        <v>12</v>
      </c>
      <c r="N18" s="3" t="s">
        <v>12</v>
      </c>
    </row>
    <row r="19" spans="1:14" x14ac:dyDescent="0.25">
      <c r="A19" s="40" t="s">
        <v>37</v>
      </c>
      <c r="B19" s="41"/>
      <c r="C19" s="34"/>
      <c r="D19" s="23"/>
      <c r="E19" s="22">
        <f>SUM(C15)</f>
        <v>750</v>
      </c>
      <c r="F19" s="22">
        <f>SUM(C15)</f>
        <v>750</v>
      </c>
      <c r="G19" s="6">
        <f>SUM(C15)</f>
        <v>750</v>
      </c>
      <c r="H19" s="6">
        <f>SUM(C15)</f>
        <v>750</v>
      </c>
      <c r="I19" s="6">
        <f>SUM(C15)</f>
        <v>750</v>
      </c>
      <c r="J19" s="6">
        <f>SUM(C15)</f>
        <v>750</v>
      </c>
      <c r="K19" s="6">
        <f>SUM(C15)</f>
        <v>750</v>
      </c>
      <c r="L19" s="6">
        <f>SUM(C15)</f>
        <v>750</v>
      </c>
      <c r="M19" s="21">
        <f>SUM(C15)</f>
        <v>750</v>
      </c>
      <c r="N19" s="22">
        <f>SUM(C15)</f>
        <v>750</v>
      </c>
    </row>
    <row r="20" spans="1:14" x14ac:dyDescent="0.25">
      <c r="A20" s="2"/>
      <c r="B20" s="2"/>
      <c r="C20" s="36"/>
      <c r="D20" s="20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19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5">
      <c r="A22" s="2"/>
      <c r="B22" s="2"/>
      <c r="C22" s="36"/>
      <c r="D22" s="20"/>
      <c r="E22" s="3" t="s">
        <v>1</v>
      </c>
      <c r="F22" s="3" t="s">
        <v>2</v>
      </c>
      <c r="G22" s="3" t="s">
        <v>3</v>
      </c>
      <c r="H22" s="3" t="s">
        <v>4</v>
      </c>
      <c r="I22" s="3" t="s">
        <v>5</v>
      </c>
      <c r="J22" s="3" t="s">
        <v>6</v>
      </c>
      <c r="K22" s="3" t="s">
        <v>7</v>
      </c>
      <c r="L22" s="3" t="s">
        <v>8</v>
      </c>
      <c r="M22" s="3" t="s">
        <v>9</v>
      </c>
      <c r="N22" s="3" t="s">
        <v>10</v>
      </c>
    </row>
    <row r="23" spans="1:14" x14ac:dyDescent="0.25">
      <c r="A23" s="2"/>
      <c r="B23" s="2"/>
      <c r="C23" s="36"/>
      <c r="D23" s="20"/>
      <c r="E23" s="3" t="s">
        <v>12</v>
      </c>
      <c r="F23" s="3" t="s">
        <v>12</v>
      </c>
      <c r="G23" s="3" t="s">
        <v>12</v>
      </c>
      <c r="H23" s="3" t="s">
        <v>12</v>
      </c>
      <c r="I23" s="3" t="s">
        <v>12</v>
      </c>
      <c r="J23" s="3" t="s">
        <v>12</v>
      </c>
      <c r="K23" s="3" t="s">
        <v>12</v>
      </c>
      <c r="L23" s="3" t="s">
        <v>12</v>
      </c>
      <c r="M23" s="3" t="s">
        <v>12</v>
      </c>
      <c r="N23" s="3" t="s">
        <v>12</v>
      </c>
    </row>
    <row r="24" spans="1:14" x14ac:dyDescent="0.25">
      <c r="A24" s="4" t="s">
        <v>17</v>
      </c>
      <c r="B24" s="30">
        <v>400</v>
      </c>
      <c r="C24" s="32">
        <f>SUM(B24*B29)</f>
        <v>400</v>
      </c>
      <c r="D24" s="11"/>
      <c r="E24" s="6">
        <f>SUM(C24)+(C24*2.25)</f>
        <v>1300</v>
      </c>
      <c r="F24" s="6">
        <f>SUM(C24)+(C24*2)</f>
        <v>1200</v>
      </c>
      <c r="G24" s="6">
        <f>SUM(C24)+(C24*1.625)</f>
        <v>1050</v>
      </c>
      <c r="H24" s="6">
        <f>SUM(C24)+(C24*1.625)</f>
        <v>1050</v>
      </c>
      <c r="I24" s="21">
        <f>SUM(C24)+(C24*1.5)</f>
        <v>1000</v>
      </c>
      <c r="J24" s="21">
        <f>SUM(C24)+(C24*1.375)</f>
        <v>950</v>
      </c>
      <c r="K24" s="21">
        <f>SUM(C24)+(C24*1.25)</f>
        <v>900</v>
      </c>
      <c r="L24" s="21">
        <f>SUM(C24)+(C24*1.125)</f>
        <v>850</v>
      </c>
      <c r="M24" s="21">
        <f>SUM(C24)+(C24*1)</f>
        <v>800</v>
      </c>
      <c r="N24" s="22">
        <f>SUM(C24)+(C24*0.875)</f>
        <v>750</v>
      </c>
    </row>
    <row r="25" spans="1:14" ht="7.9" customHeight="1" x14ac:dyDescent="0.25">
      <c r="A25" s="2"/>
      <c r="B25" s="2"/>
      <c r="C25" s="36"/>
      <c r="D25" s="20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" customHeight="1" x14ac:dyDescent="0.25">
      <c r="A26" s="2"/>
      <c r="B26" s="2"/>
      <c r="C26" s="36"/>
      <c r="D26" s="20"/>
      <c r="E26" s="3" t="s">
        <v>18</v>
      </c>
      <c r="F26" s="3" t="s">
        <v>19</v>
      </c>
      <c r="G26" s="3" t="s">
        <v>20</v>
      </c>
      <c r="H26" s="3" t="s">
        <v>21</v>
      </c>
      <c r="I26" s="3" t="s">
        <v>22</v>
      </c>
      <c r="J26" s="3" t="s">
        <v>23</v>
      </c>
      <c r="K26" s="3" t="s">
        <v>24</v>
      </c>
      <c r="L26" s="3" t="s">
        <v>25</v>
      </c>
      <c r="M26" s="3" t="s">
        <v>26</v>
      </c>
      <c r="N26" s="3" t="s">
        <v>27</v>
      </c>
    </row>
    <row r="27" spans="1:14" ht="12.6" customHeight="1" x14ac:dyDescent="0.25">
      <c r="A27" s="2"/>
      <c r="B27" s="2"/>
      <c r="C27" s="36"/>
      <c r="D27" s="20"/>
      <c r="E27" s="3" t="s">
        <v>12</v>
      </c>
      <c r="F27" s="3" t="s">
        <v>12</v>
      </c>
      <c r="G27" s="3" t="s">
        <v>12</v>
      </c>
      <c r="H27" s="3" t="s">
        <v>12</v>
      </c>
      <c r="I27" s="3" t="s">
        <v>12</v>
      </c>
      <c r="J27" s="3" t="s">
        <v>12</v>
      </c>
      <c r="K27" s="3" t="s">
        <v>12</v>
      </c>
      <c r="L27" s="3" t="s">
        <v>12</v>
      </c>
      <c r="M27" s="3" t="s">
        <v>12</v>
      </c>
      <c r="N27" s="3" t="s">
        <v>12</v>
      </c>
    </row>
    <row r="28" spans="1:14" ht="10.9" customHeight="1" x14ac:dyDescent="0.25">
      <c r="A28" s="24"/>
      <c r="B28" s="24"/>
      <c r="C28" s="35"/>
      <c r="D28" s="23"/>
      <c r="E28" s="22">
        <f>SUM(C24)+(C24*0.75125)</f>
        <v>700.5</v>
      </c>
      <c r="F28" s="22">
        <f>SUM(C24)+(C24*0.625)</f>
        <v>650</v>
      </c>
      <c r="G28" s="22">
        <f>SUM(C24)+(C24*0.502)</f>
        <v>600.79999999999995</v>
      </c>
      <c r="H28" s="22">
        <f>SUM(C24)+(C24*0.375)</f>
        <v>550</v>
      </c>
      <c r="I28" s="22">
        <f>SUM(C24)+(C24*0.25)</f>
        <v>500</v>
      </c>
      <c r="J28" s="22">
        <f>SUM(C24)</f>
        <v>400</v>
      </c>
      <c r="K28" s="22">
        <f>SUM(C24)</f>
        <v>400</v>
      </c>
      <c r="L28" s="22">
        <f>SUM(C24)</f>
        <v>400</v>
      </c>
      <c r="M28" s="22">
        <f>SUM(C24)</f>
        <v>400</v>
      </c>
      <c r="N28" s="22">
        <f>SUM(C24)</f>
        <v>400</v>
      </c>
    </row>
    <row r="29" spans="1:14" ht="30" x14ac:dyDescent="0.25">
      <c r="A29" s="37" t="s">
        <v>36</v>
      </c>
      <c r="B29" s="38">
        <v>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7.9" customHeight="1" x14ac:dyDescent="0.25">
      <c r="A30" s="2"/>
      <c r="B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0.9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0.9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</sheetData>
  <pageMargins left="0.5" right="0.5" top="0.5" bottom="0.5" header="0.5" footer="0.5"/>
  <pageSetup scale="9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0"/>
  <sheetViews>
    <sheetView zoomScaleNormal="100" workbookViewId="0">
      <selection activeCell="G11" sqref="G11"/>
    </sheetView>
  </sheetViews>
  <sheetFormatPr defaultColWidth="15.140625" defaultRowHeight="15" customHeight="1" x14ac:dyDescent="0.25"/>
  <cols>
    <col min="1" max="2" width="12.28515625" customWidth="1"/>
    <col min="3" max="3" width="9.7109375" customWidth="1"/>
    <col min="4" max="4" width="1.140625" customWidth="1"/>
    <col min="5" max="14" width="10.28515625" customWidth="1"/>
    <col min="15" max="19" width="9.85546875" bestFit="1" customWidth="1"/>
    <col min="20" max="20" width="7.7109375" customWidth="1"/>
    <col min="21" max="21" width="10.5703125" customWidth="1"/>
    <col min="22" max="27" width="7.7109375" customWidth="1"/>
  </cols>
  <sheetData>
    <row r="1" spans="1:21" ht="21" customHeight="1" x14ac:dyDescent="0.35">
      <c r="A1" s="1" t="s">
        <v>34</v>
      </c>
      <c r="B1" s="1"/>
      <c r="C1" s="1"/>
      <c r="D1" s="1"/>
      <c r="E1" s="2"/>
      <c r="F1" s="2"/>
      <c r="G1" s="2"/>
      <c r="H1" s="2"/>
      <c r="I1" s="2"/>
      <c r="J1" s="2"/>
      <c r="K1" s="14">
        <v>42516</v>
      </c>
      <c r="L1" s="2"/>
      <c r="M1" s="2"/>
      <c r="N1" s="2"/>
    </row>
    <row r="2" spans="1:21" ht="10.15" customHeight="1" x14ac:dyDescent="0.25">
      <c r="A2" s="2"/>
      <c r="B2" s="2"/>
      <c r="C2" s="2"/>
      <c r="D2" s="1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1" ht="10.9" customHeight="1" x14ac:dyDescent="0.25">
      <c r="A3" s="2"/>
      <c r="B3" s="3" t="s">
        <v>0</v>
      </c>
      <c r="C3" s="31" t="s">
        <v>35</v>
      </c>
      <c r="D3" s="10"/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</row>
    <row r="4" spans="1:21" ht="10.9" customHeight="1" x14ac:dyDescent="0.25">
      <c r="A4" s="2"/>
      <c r="B4" s="3" t="s">
        <v>11</v>
      </c>
      <c r="C4" s="31" t="s">
        <v>11</v>
      </c>
      <c r="D4" s="10"/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12</v>
      </c>
      <c r="L4" s="3" t="s">
        <v>12</v>
      </c>
      <c r="M4" s="3" t="s">
        <v>12</v>
      </c>
      <c r="N4" s="3" t="s">
        <v>12</v>
      </c>
    </row>
    <row r="5" spans="1:21" x14ac:dyDescent="0.25">
      <c r="A5" s="4" t="s">
        <v>13</v>
      </c>
      <c r="B5" s="6">
        <v>5000</v>
      </c>
      <c r="C5" s="32">
        <f>SUM(B5*B41)</f>
        <v>5000</v>
      </c>
      <c r="D5" s="11"/>
      <c r="E5" s="6">
        <f>SUM(C5)+(C5*0.2)</f>
        <v>6000</v>
      </c>
      <c r="F5" s="6">
        <f>SUM(C5)+(C5*0.12)</f>
        <v>5600</v>
      </c>
      <c r="G5" s="6">
        <f>SUM(C5)+(C5*0.06)</f>
        <v>5300</v>
      </c>
      <c r="H5" s="6">
        <f>SUM(C5)</f>
        <v>5000</v>
      </c>
      <c r="I5" s="6">
        <f>SUM(C5)</f>
        <v>5000</v>
      </c>
      <c r="J5" s="6">
        <f>SUM(C5)</f>
        <v>5000</v>
      </c>
      <c r="K5" s="6">
        <f>SUM(C5)</f>
        <v>5000</v>
      </c>
      <c r="L5" s="6">
        <f>SUM(C5)</f>
        <v>5000</v>
      </c>
      <c r="M5" s="21">
        <f>SUM(C5)</f>
        <v>5000</v>
      </c>
      <c r="N5" s="22">
        <f>SUM(C5)</f>
        <v>5000</v>
      </c>
    </row>
    <row r="6" spans="1:21" ht="7.9" customHeight="1" x14ac:dyDescent="0.25">
      <c r="A6" s="4"/>
      <c r="B6" s="4"/>
      <c r="C6" s="32"/>
      <c r="D6" s="11"/>
      <c r="E6" s="6"/>
      <c r="F6" s="6"/>
      <c r="G6" s="6"/>
      <c r="H6" s="6"/>
      <c r="I6" s="5"/>
      <c r="J6" s="5"/>
      <c r="K6" s="5"/>
      <c r="L6" s="5"/>
      <c r="M6" s="9"/>
      <c r="N6" s="13"/>
    </row>
    <row r="7" spans="1:21" ht="7.9" customHeight="1" x14ac:dyDescent="0.25">
      <c r="A7" s="15"/>
      <c r="B7" s="15"/>
      <c r="C7" s="11"/>
      <c r="D7" s="11"/>
      <c r="E7" s="11"/>
      <c r="F7" s="11"/>
      <c r="G7" s="11"/>
      <c r="H7" s="11"/>
      <c r="I7" s="16"/>
      <c r="J7" s="16"/>
      <c r="K7" s="16"/>
      <c r="L7" s="16"/>
      <c r="M7" s="17"/>
      <c r="N7" s="18"/>
      <c r="Q7" s="25"/>
      <c r="R7" s="25"/>
      <c r="S7" s="25"/>
      <c r="T7" s="25"/>
      <c r="U7" s="25"/>
    </row>
    <row r="8" spans="1:21" ht="12.6" customHeight="1" x14ac:dyDescent="0.25">
      <c r="A8" s="4"/>
      <c r="B8" s="4"/>
      <c r="C8" s="32"/>
      <c r="D8" s="11"/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Q8" s="25"/>
      <c r="R8" s="25"/>
      <c r="S8" s="25"/>
      <c r="T8" s="25"/>
      <c r="U8" s="25"/>
    </row>
    <row r="9" spans="1:21" ht="10.9" customHeight="1" x14ac:dyDescent="0.25">
      <c r="A9" s="4"/>
      <c r="B9" s="4"/>
      <c r="C9" s="32"/>
      <c r="D9" s="11"/>
      <c r="E9" s="3" t="s">
        <v>12</v>
      </c>
      <c r="F9" s="3" t="s">
        <v>12</v>
      </c>
      <c r="G9" s="3" t="s">
        <v>12</v>
      </c>
      <c r="H9" s="3" t="s">
        <v>12</v>
      </c>
      <c r="I9" s="3" t="s">
        <v>12</v>
      </c>
      <c r="J9" s="3" t="s">
        <v>12</v>
      </c>
      <c r="K9" s="3" t="s">
        <v>12</v>
      </c>
      <c r="L9" s="3" t="s">
        <v>12</v>
      </c>
      <c r="M9" s="3" t="s">
        <v>12</v>
      </c>
      <c r="N9" s="3" t="s">
        <v>12</v>
      </c>
      <c r="Q9" s="25"/>
      <c r="R9" s="25"/>
      <c r="S9" s="25"/>
      <c r="T9" s="25"/>
      <c r="U9" s="25"/>
    </row>
    <row r="10" spans="1:21" x14ac:dyDescent="0.25">
      <c r="A10" s="4" t="s">
        <v>14</v>
      </c>
      <c r="B10" s="6">
        <v>1550</v>
      </c>
      <c r="C10" s="32">
        <f>SUM(B10*B41)</f>
        <v>1550</v>
      </c>
      <c r="D10" s="11"/>
      <c r="E10" s="6">
        <f>SUM(C10)+(C10*0.6)</f>
        <v>2480</v>
      </c>
      <c r="F10" s="6">
        <f>SUM(C10)+(C10*0.4)</f>
        <v>2170</v>
      </c>
      <c r="G10" s="6">
        <f>SUM(C10)+(C10*0.2)</f>
        <v>1860</v>
      </c>
      <c r="H10" s="6">
        <f>SUM(C10)</f>
        <v>1550</v>
      </c>
      <c r="I10" s="6">
        <f>SUM(C10)</f>
        <v>1550</v>
      </c>
      <c r="J10" s="6">
        <f>SUM(C10)</f>
        <v>1550</v>
      </c>
      <c r="K10" s="6">
        <f>SUM(C10)</f>
        <v>1550</v>
      </c>
      <c r="L10" s="6">
        <f>SUM(C10)</f>
        <v>1550</v>
      </c>
      <c r="M10" s="21">
        <f>SUM(C10)</f>
        <v>1550</v>
      </c>
      <c r="N10" s="22">
        <f>SUM(C10)</f>
        <v>1550</v>
      </c>
      <c r="Q10" s="25"/>
      <c r="R10" s="25"/>
      <c r="S10" s="25"/>
      <c r="T10" s="25"/>
      <c r="U10" s="25"/>
    </row>
    <row r="11" spans="1:21" x14ac:dyDescent="0.25">
      <c r="A11" s="4" t="s">
        <v>15</v>
      </c>
      <c r="B11" s="6">
        <v>1550</v>
      </c>
      <c r="C11" s="32">
        <f>SUM(B11*B41)</f>
        <v>1550</v>
      </c>
      <c r="D11" s="11"/>
      <c r="E11" s="6">
        <f>SUM(C11)+(C11*0.6)</f>
        <v>2480</v>
      </c>
      <c r="F11" s="6">
        <f>SUM(C11)+(C11*0.4)</f>
        <v>2170</v>
      </c>
      <c r="G11" s="6">
        <f>SUM(C11)+(C11*0.2)</f>
        <v>1860</v>
      </c>
      <c r="H11" s="6">
        <f>SUM(C11)</f>
        <v>1550</v>
      </c>
      <c r="I11" s="6">
        <f t="shared" ref="I11:I12" si="0">SUM(C11)</f>
        <v>1550</v>
      </c>
      <c r="J11" s="6">
        <f t="shared" ref="J11:J12" si="1">SUM(C11)</f>
        <v>1550</v>
      </c>
      <c r="K11" s="6">
        <f t="shared" ref="K11:K12" si="2">SUM(C11)</f>
        <v>1550</v>
      </c>
      <c r="L11" s="6">
        <f t="shared" ref="L11:L12" si="3">SUM(C11)</f>
        <v>1550</v>
      </c>
      <c r="M11" s="21">
        <f t="shared" ref="M11:M12" si="4">SUM(C11)</f>
        <v>1550</v>
      </c>
      <c r="N11" s="22">
        <f t="shared" ref="N11:N12" si="5">SUM(C11)</f>
        <v>1550</v>
      </c>
      <c r="Q11" s="25"/>
      <c r="R11" s="25"/>
      <c r="S11" s="25"/>
      <c r="T11" s="25"/>
      <c r="U11" s="25"/>
    </row>
    <row r="12" spans="1:21" x14ac:dyDescent="0.25">
      <c r="A12" s="4" t="s">
        <v>16</v>
      </c>
      <c r="B12" s="6">
        <v>1550</v>
      </c>
      <c r="C12" s="32">
        <f>SUM(B12*B41)</f>
        <v>1550</v>
      </c>
      <c r="D12" s="11"/>
      <c r="E12" s="6">
        <f>SUM(C12)+(C12*0.6)</f>
        <v>2480</v>
      </c>
      <c r="F12" s="6">
        <f>SUM(C12)+(C12*0.4)</f>
        <v>2170</v>
      </c>
      <c r="G12" s="6">
        <f>SUM(C12)+(C12*0.2)</f>
        <v>1860</v>
      </c>
      <c r="H12" s="6">
        <f>SUM(C12)</f>
        <v>1550</v>
      </c>
      <c r="I12" s="6">
        <f t="shared" si="0"/>
        <v>1550</v>
      </c>
      <c r="J12" s="6">
        <f t="shared" si="1"/>
        <v>1550</v>
      </c>
      <c r="K12" s="6">
        <f t="shared" si="2"/>
        <v>1550</v>
      </c>
      <c r="L12" s="6">
        <f t="shared" si="3"/>
        <v>1550</v>
      </c>
      <c r="M12" s="21">
        <f t="shared" si="4"/>
        <v>1550</v>
      </c>
      <c r="N12" s="22">
        <f t="shared" si="5"/>
        <v>1550</v>
      </c>
      <c r="Q12" s="25"/>
      <c r="R12" s="25"/>
      <c r="S12" s="25"/>
      <c r="T12" s="25"/>
      <c r="U12" s="25"/>
    </row>
    <row r="13" spans="1:21" ht="7.9" customHeight="1" x14ac:dyDescent="0.25">
      <c r="A13" s="4"/>
      <c r="B13" s="4"/>
      <c r="C13" s="32"/>
      <c r="D13" s="11"/>
      <c r="E13" s="6"/>
      <c r="F13" s="6"/>
      <c r="G13" s="6"/>
      <c r="H13" s="6"/>
      <c r="I13" s="5"/>
      <c r="J13" s="5"/>
      <c r="K13" s="5"/>
      <c r="L13" s="9"/>
      <c r="M13" s="13"/>
      <c r="N13" s="13"/>
      <c r="Q13" s="25"/>
      <c r="R13" s="25"/>
      <c r="S13" s="25"/>
      <c r="T13" s="25"/>
      <c r="U13" s="25"/>
    </row>
    <row r="14" spans="1:21" ht="7.9" customHeight="1" x14ac:dyDescent="0.25">
      <c r="A14" s="15"/>
      <c r="B14" s="15"/>
      <c r="C14" s="11"/>
      <c r="D14" s="11"/>
      <c r="E14" s="28"/>
      <c r="F14" s="28"/>
      <c r="G14" s="28"/>
      <c r="H14" s="28"/>
      <c r="I14" s="29"/>
      <c r="J14" s="29"/>
      <c r="K14" s="29"/>
      <c r="L14" s="26"/>
      <c r="M14" s="27"/>
      <c r="N14" s="27"/>
      <c r="Q14" s="25"/>
      <c r="R14" s="25"/>
      <c r="S14" s="25"/>
      <c r="T14" s="25"/>
      <c r="U14" s="25"/>
    </row>
    <row r="15" spans="1:21" ht="12" customHeight="1" x14ac:dyDescent="0.25">
      <c r="A15" s="4"/>
      <c r="B15" s="4"/>
      <c r="C15" s="32"/>
      <c r="D15" s="11"/>
      <c r="E15" s="3" t="s">
        <v>1</v>
      </c>
      <c r="F15" s="3" t="s">
        <v>2</v>
      </c>
      <c r="G15" s="3" t="s">
        <v>3</v>
      </c>
      <c r="H15" s="3" t="s">
        <v>4</v>
      </c>
      <c r="I15" s="3" t="s">
        <v>5</v>
      </c>
      <c r="J15" s="3" t="s">
        <v>6</v>
      </c>
      <c r="K15" s="3" t="s">
        <v>7</v>
      </c>
      <c r="L15" s="3" t="s">
        <v>8</v>
      </c>
      <c r="M15" s="3" t="s">
        <v>9</v>
      </c>
      <c r="N15" s="3" t="s">
        <v>10</v>
      </c>
      <c r="Q15" s="25"/>
      <c r="R15" s="25"/>
      <c r="S15" s="25"/>
      <c r="T15" s="25"/>
      <c r="U15" s="25"/>
    </row>
    <row r="16" spans="1:21" ht="10.9" customHeight="1" x14ac:dyDescent="0.25">
      <c r="A16" s="4"/>
      <c r="B16" s="4"/>
      <c r="C16" s="32"/>
      <c r="D16" s="11"/>
      <c r="E16" s="3" t="s">
        <v>12</v>
      </c>
      <c r="F16" s="3" t="s">
        <v>12</v>
      </c>
      <c r="G16" s="3" t="s">
        <v>12</v>
      </c>
      <c r="H16" s="3" t="s">
        <v>12</v>
      </c>
      <c r="I16" s="3" t="s">
        <v>12</v>
      </c>
      <c r="J16" s="3" t="s">
        <v>12</v>
      </c>
      <c r="K16" s="3" t="s">
        <v>12</v>
      </c>
      <c r="L16" s="3" t="s">
        <v>12</v>
      </c>
      <c r="M16" s="3" t="s">
        <v>12</v>
      </c>
      <c r="N16" s="3" t="s">
        <v>12</v>
      </c>
    </row>
    <row r="17" spans="1:14" x14ac:dyDescent="0.25">
      <c r="A17" s="4" t="s">
        <v>28</v>
      </c>
      <c r="B17" s="6">
        <v>750</v>
      </c>
      <c r="C17" s="32">
        <f>SUM(B17*B41)</f>
        <v>750</v>
      </c>
      <c r="D17" s="11"/>
      <c r="E17" s="6">
        <f>SUM(C17)+(C17*1)</f>
        <v>1500</v>
      </c>
      <c r="F17" s="6">
        <f>SUM(C17)+(C17*0.8)</f>
        <v>1350</v>
      </c>
      <c r="G17" s="6">
        <f>SUM(C17)+(C17*0.6)</f>
        <v>1200</v>
      </c>
      <c r="H17" s="6">
        <f>SUM(C17)+(C17*0.4)</f>
        <v>1050</v>
      </c>
      <c r="I17" s="6">
        <f>SUM(C17)+(C17*0.2)</f>
        <v>900</v>
      </c>
      <c r="J17" s="6">
        <f>SUM(C17)</f>
        <v>750</v>
      </c>
      <c r="K17" s="6">
        <f>SUM(C17)</f>
        <v>750</v>
      </c>
      <c r="L17" s="6">
        <f>SUM(C17)</f>
        <v>750</v>
      </c>
      <c r="M17" s="21">
        <f>SUM(C17)</f>
        <v>750</v>
      </c>
      <c r="N17" s="22">
        <f>SUM(C17)</f>
        <v>750</v>
      </c>
    </row>
    <row r="18" spans="1:14" x14ac:dyDescent="0.25">
      <c r="A18" s="4" t="s">
        <v>29</v>
      </c>
      <c r="B18" s="6">
        <v>750</v>
      </c>
      <c r="C18" s="32">
        <f>SUM(B18*B41)</f>
        <v>750</v>
      </c>
      <c r="D18" s="11"/>
      <c r="E18" s="6">
        <f t="shared" ref="E18:E22" si="6">SUM(C18)+(C18*1)</f>
        <v>1500</v>
      </c>
      <c r="F18" s="6">
        <f t="shared" ref="F18:F22" si="7">SUM(C18)+(C18*0.8)</f>
        <v>1350</v>
      </c>
      <c r="G18" s="6">
        <f t="shared" ref="G18:G22" si="8">SUM(C18)+(C18*0.6)</f>
        <v>1200</v>
      </c>
      <c r="H18" s="6">
        <f t="shared" ref="H18:H22" si="9">SUM(C18)+(C18*0.4)</f>
        <v>1050</v>
      </c>
      <c r="I18" s="6">
        <f t="shared" ref="I18:I22" si="10">SUM(C18)+(C18*0.2)</f>
        <v>900</v>
      </c>
      <c r="J18" s="6">
        <f t="shared" ref="J18:J22" si="11">SUM(C18)</f>
        <v>750</v>
      </c>
      <c r="K18" s="6">
        <f t="shared" ref="K18:K22" si="12">SUM(C18)</f>
        <v>750</v>
      </c>
      <c r="L18" s="6">
        <f t="shared" ref="L18:L22" si="13">SUM(C18)</f>
        <v>750</v>
      </c>
      <c r="M18" s="21">
        <f t="shared" ref="M18:M22" si="14">SUM(C18)</f>
        <v>750</v>
      </c>
      <c r="N18" s="22">
        <f t="shared" ref="N18:N22" si="15">SUM(C18)</f>
        <v>750</v>
      </c>
    </row>
    <row r="19" spans="1:14" x14ac:dyDescent="0.25">
      <c r="A19" s="4" t="s">
        <v>30</v>
      </c>
      <c r="B19" s="6">
        <v>750</v>
      </c>
      <c r="C19" s="32">
        <f>SUM(B19*B41)</f>
        <v>750</v>
      </c>
      <c r="D19" s="11"/>
      <c r="E19" s="6">
        <f t="shared" si="6"/>
        <v>1500</v>
      </c>
      <c r="F19" s="6">
        <f t="shared" si="7"/>
        <v>1350</v>
      </c>
      <c r="G19" s="6">
        <f t="shared" si="8"/>
        <v>1200</v>
      </c>
      <c r="H19" s="6">
        <f t="shared" si="9"/>
        <v>1050</v>
      </c>
      <c r="I19" s="6">
        <f t="shared" si="10"/>
        <v>900</v>
      </c>
      <c r="J19" s="6">
        <f t="shared" si="11"/>
        <v>750</v>
      </c>
      <c r="K19" s="6">
        <f t="shared" si="12"/>
        <v>750</v>
      </c>
      <c r="L19" s="6">
        <f t="shared" si="13"/>
        <v>750</v>
      </c>
      <c r="M19" s="21">
        <f t="shared" si="14"/>
        <v>750</v>
      </c>
      <c r="N19" s="22">
        <f t="shared" si="15"/>
        <v>750</v>
      </c>
    </row>
    <row r="20" spans="1:14" x14ac:dyDescent="0.25">
      <c r="A20" s="4" t="s">
        <v>31</v>
      </c>
      <c r="B20" s="6">
        <v>750</v>
      </c>
      <c r="C20" s="32">
        <f>SUM(B20*B41)</f>
        <v>750</v>
      </c>
      <c r="D20" s="11"/>
      <c r="E20" s="6">
        <f t="shared" si="6"/>
        <v>1500</v>
      </c>
      <c r="F20" s="6">
        <f t="shared" si="7"/>
        <v>1350</v>
      </c>
      <c r="G20" s="6">
        <f t="shared" si="8"/>
        <v>1200</v>
      </c>
      <c r="H20" s="6">
        <f t="shared" si="9"/>
        <v>1050</v>
      </c>
      <c r="I20" s="6">
        <f t="shared" si="10"/>
        <v>900</v>
      </c>
      <c r="J20" s="6">
        <f t="shared" si="11"/>
        <v>750</v>
      </c>
      <c r="K20" s="6">
        <f t="shared" si="12"/>
        <v>750</v>
      </c>
      <c r="L20" s="6">
        <f t="shared" si="13"/>
        <v>750</v>
      </c>
      <c r="M20" s="21">
        <f t="shared" si="14"/>
        <v>750</v>
      </c>
      <c r="N20" s="22">
        <f t="shared" si="15"/>
        <v>750</v>
      </c>
    </row>
    <row r="21" spans="1:14" x14ac:dyDescent="0.25">
      <c r="A21" s="4" t="s">
        <v>32</v>
      </c>
      <c r="B21" s="6">
        <v>750</v>
      </c>
      <c r="C21" s="33">
        <f>SUM(B21*B41)</f>
        <v>750</v>
      </c>
      <c r="D21" s="11"/>
      <c r="E21" s="6">
        <f t="shared" si="6"/>
        <v>1500</v>
      </c>
      <c r="F21" s="6">
        <f t="shared" si="7"/>
        <v>1350</v>
      </c>
      <c r="G21" s="6">
        <f t="shared" si="8"/>
        <v>1200</v>
      </c>
      <c r="H21" s="6">
        <f t="shared" si="9"/>
        <v>1050</v>
      </c>
      <c r="I21" s="6">
        <f t="shared" si="10"/>
        <v>900</v>
      </c>
      <c r="J21" s="6">
        <f t="shared" si="11"/>
        <v>750</v>
      </c>
      <c r="K21" s="6">
        <f t="shared" si="12"/>
        <v>750</v>
      </c>
      <c r="L21" s="6">
        <f t="shared" si="13"/>
        <v>750</v>
      </c>
      <c r="M21" s="21">
        <f t="shared" si="14"/>
        <v>750</v>
      </c>
      <c r="N21" s="22">
        <f t="shared" si="15"/>
        <v>750</v>
      </c>
    </row>
    <row r="22" spans="1:14" x14ac:dyDescent="0.25">
      <c r="A22" s="4" t="s">
        <v>33</v>
      </c>
      <c r="B22" s="21">
        <v>750</v>
      </c>
      <c r="C22" s="34">
        <f>SUM(B22*B41)</f>
        <v>750</v>
      </c>
      <c r="D22" s="23"/>
      <c r="E22" s="6">
        <f t="shared" si="6"/>
        <v>1500</v>
      </c>
      <c r="F22" s="6">
        <f t="shared" si="7"/>
        <v>1350</v>
      </c>
      <c r="G22" s="6">
        <f t="shared" si="8"/>
        <v>1200</v>
      </c>
      <c r="H22" s="6">
        <f t="shared" si="9"/>
        <v>1050</v>
      </c>
      <c r="I22" s="6">
        <f t="shared" si="10"/>
        <v>900</v>
      </c>
      <c r="J22" s="6">
        <f t="shared" si="11"/>
        <v>750</v>
      </c>
      <c r="K22" s="6">
        <f t="shared" si="12"/>
        <v>750</v>
      </c>
      <c r="L22" s="6">
        <f t="shared" si="13"/>
        <v>750</v>
      </c>
      <c r="M22" s="21">
        <f t="shared" si="14"/>
        <v>750</v>
      </c>
      <c r="N22" s="22">
        <f t="shared" si="15"/>
        <v>750</v>
      </c>
    </row>
    <row r="23" spans="1:14" ht="7.9" customHeight="1" x14ac:dyDescent="0.25">
      <c r="A23" s="2"/>
      <c r="B23" s="2"/>
      <c r="C23" s="35"/>
      <c r="D23" s="20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0.9" customHeight="1" x14ac:dyDescent="0.25">
      <c r="A24" s="2"/>
      <c r="B24" s="2"/>
      <c r="C24" s="31"/>
      <c r="D24" s="10"/>
      <c r="E24" s="3" t="s">
        <v>18</v>
      </c>
      <c r="F24" s="3" t="s">
        <v>19</v>
      </c>
      <c r="G24" s="3" t="s">
        <v>20</v>
      </c>
      <c r="H24" s="3" t="s">
        <v>21</v>
      </c>
      <c r="I24" s="3" t="s">
        <v>22</v>
      </c>
      <c r="J24" s="3" t="s">
        <v>23</v>
      </c>
      <c r="K24" s="3" t="s">
        <v>24</v>
      </c>
      <c r="L24" s="3" t="s">
        <v>25</v>
      </c>
      <c r="M24" s="3" t="s">
        <v>26</v>
      </c>
      <c r="N24" s="3" t="s">
        <v>27</v>
      </c>
    </row>
    <row r="25" spans="1:14" ht="10.9" customHeight="1" x14ac:dyDescent="0.25">
      <c r="A25" s="8"/>
      <c r="B25" s="8"/>
      <c r="C25" s="31"/>
      <c r="D25" s="10"/>
      <c r="E25" s="3" t="s">
        <v>12</v>
      </c>
      <c r="F25" s="3" t="s">
        <v>12</v>
      </c>
      <c r="G25" s="3" t="s">
        <v>12</v>
      </c>
      <c r="H25" s="3" t="s">
        <v>12</v>
      </c>
      <c r="I25" s="3" t="s">
        <v>12</v>
      </c>
      <c r="J25" s="3" t="s">
        <v>12</v>
      </c>
      <c r="K25" s="3" t="s">
        <v>12</v>
      </c>
      <c r="L25" s="3" t="s">
        <v>12</v>
      </c>
      <c r="M25" s="3" t="s">
        <v>12</v>
      </c>
      <c r="N25" s="3" t="s">
        <v>12</v>
      </c>
    </row>
    <row r="26" spans="1:14" x14ac:dyDescent="0.25">
      <c r="A26" s="4" t="s">
        <v>28</v>
      </c>
      <c r="B26" s="24"/>
      <c r="C26" s="35"/>
      <c r="D26" s="23"/>
      <c r="E26" s="22">
        <f>SUM(C17)</f>
        <v>750</v>
      </c>
      <c r="F26" s="22">
        <f>SUM(C17)</f>
        <v>750</v>
      </c>
      <c r="G26" s="6">
        <f>SUM(C17)</f>
        <v>750</v>
      </c>
      <c r="H26" s="6">
        <f>SUM(C17)</f>
        <v>750</v>
      </c>
      <c r="I26" s="6">
        <f>SUM(C17)</f>
        <v>750</v>
      </c>
      <c r="J26" s="6">
        <f>SUM(C17)</f>
        <v>750</v>
      </c>
      <c r="K26" s="6">
        <f>SUM(C17)</f>
        <v>750</v>
      </c>
      <c r="L26" s="6">
        <f>SUM(C17)</f>
        <v>750</v>
      </c>
      <c r="M26" s="21">
        <f>SUM(C17)</f>
        <v>750</v>
      </c>
      <c r="N26" s="22">
        <f>SUM(C17)</f>
        <v>750</v>
      </c>
    </row>
    <row r="27" spans="1:14" x14ac:dyDescent="0.25">
      <c r="A27" s="4" t="s">
        <v>29</v>
      </c>
      <c r="B27" s="24"/>
      <c r="C27" s="35"/>
      <c r="D27" s="23"/>
      <c r="E27" s="22">
        <f t="shared" ref="E27:E31" si="16">SUM(C18)</f>
        <v>750</v>
      </c>
      <c r="F27" s="22">
        <f t="shared" ref="F27:F31" si="17">SUM(C18)</f>
        <v>750</v>
      </c>
      <c r="G27" s="6">
        <f t="shared" ref="G27:G31" si="18">SUM(C18)</f>
        <v>750</v>
      </c>
      <c r="H27" s="6">
        <f t="shared" ref="H27:H31" si="19">SUM(C18)</f>
        <v>750</v>
      </c>
      <c r="I27" s="6">
        <f t="shared" ref="I27:I31" si="20">SUM(C18)</f>
        <v>750</v>
      </c>
      <c r="J27" s="6">
        <f t="shared" ref="J27:J31" si="21">SUM(C18)</f>
        <v>750</v>
      </c>
      <c r="K27" s="6">
        <f t="shared" ref="K27:K31" si="22">SUM(C18)</f>
        <v>750</v>
      </c>
      <c r="L27" s="6">
        <f t="shared" ref="L27:L31" si="23">SUM(C18)</f>
        <v>750</v>
      </c>
      <c r="M27" s="21">
        <f t="shared" ref="M27:M31" si="24">SUM(C18)</f>
        <v>750</v>
      </c>
      <c r="N27" s="22">
        <f t="shared" ref="N27:N31" si="25">SUM(C18)</f>
        <v>750</v>
      </c>
    </row>
    <row r="28" spans="1:14" x14ac:dyDescent="0.25">
      <c r="A28" s="4" t="s">
        <v>30</v>
      </c>
      <c r="B28" s="24"/>
      <c r="C28" s="35"/>
      <c r="D28" s="23"/>
      <c r="E28" s="22">
        <f t="shared" si="16"/>
        <v>750</v>
      </c>
      <c r="F28" s="22">
        <f t="shared" si="17"/>
        <v>750</v>
      </c>
      <c r="G28" s="6">
        <f t="shared" si="18"/>
        <v>750</v>
      </c>
      <c r="H28" s="6">
        <f t="shared" si="19"/>
        <v>750</v>
      </c>
      <c r="I28" s="6">
        <f t="shared" si="20"/>
        <v>750</v>
      </c>
      <c r="J28" s="6">
        <f t="shared" si="21"/>
        <v>750</v>
      </c>
      <c r="K28" s="6">
        <f t="shared" si="22"/>
        <v>750</v>
      </c>
      <c r="L28" s="6">
        <f t="shared" si="23"/>
        <v>750</v>
      </c>
      <c r="M28" s="21">
        <f t="shared" si="24"/>
        <v>750</v>
      </c>
      <c r="N28" s="22">
        <f t="shared" si="25"/>
        <v>750</v>
      </c>
    </row>
    <row r="29" spans="1:14" x14ac:dyDescent="0.25">
      <c r="A29" s="4" t="s">
        <v>31</v>
      </c>
      <c r="B29" s="24"/>
      <c r="C29" s="35"/>
      <c r="D29" s="23"/>
      <c r="E29" s="22">
        <f t="shared" si="16"/>
        <v>750</v>
      </c>
      <c r="F29" s="22">
        <f t="shared" si="17"/>
        <v>750</v>
      </c>
      <c r="G29" s="6">
        <f t="shared" si="18"/>
        <v>750</v>
      </c>
      <c r="H29" s="6">
        <f t="shared" si="19"/>
        <v>750</v>
      </c>
      <c r="I29" s="6">
        <f t="shared" si="20"/>
        <v>750</v>
      </c>
      <c r="J29" s="6">
        <f t="shared" si="21"/>
        <v>750</v>
      </c>
      <c r="K29" s="6">
        <f t="shared" si="22"/>
        <v>750</v>
      </c>
      <c r="L29" s="6">
        <f t="shared" si="23"/>
        <v>750</v>
      </c>
      <c r="M29" s="21">
        <f t="shared" si="24"/>
        <v>750</v>
      </c>
      <c r="N29" s="22">
        <f t="shared" si="25"/>
        <v>750</v>
      </c>
    </row>
    <row r="30" spans="1:14" x14ac:dyDescent="0.25">
      <c r="A30" s="4" t="s">
        <v>32</v>
      </c>
      <c r="B30" s="24"/>
      <c r="C30" s="35"/>
      <c r="D30" s="23"/>
      <c r="E30" s="22">
        <f t="shared" si="16"/>
        <v>750</v>
      </c>
      <c r="F30" s="22">
        <f t="shared" si="17"/>
        <v>750</v>
      </c>
      <c r="G30" s="6">
        <f t="shared" si="18"/>
        <v>750</v>
      </c>
      <c r="H30" s="6">
        <f t="shared" si="19"/>
        <v>750</v>
      </c>
      <c r="I30" s="6">
        <f t="shared" si="20"/>
        <v>750</v>
      </c>
      <c r="J30" s="6">
        <f t="shared" si="21"/>
        <v>750</v>
      </c>
      <c r="K30" s="6">
        <f t="shared" si="22"/>
        <v>750</v>
      </c>
      <c r="L30" s="6">
        <f t="shared" si="23"/>
        <v>750</v>
      </c>
      <c r="M30" s="21">
        <f t="shared" si="24"/>
        <v>750</v>
      </c>
      <c r="N30" s="22">
        <f t="shared" si="25"/>
        <v>750</v>
      </c>
    </row>
    <row r="31" spans="1:14" x14ac:dyDescent="0.25">
      <c r="A31" s="4" t="s">
        <v>33</v>
      </c>
      <c r="B31" s="24"/>
      <c r="C31" s="35"/>
      <c r="D31" s="23"/>
      <c r="E31" s="22">
        <f t="shared" si="16"/>
        <v>750</v>
      </c>
      <c r="F31" s="22">
        <f t="shared" si="17"/>
        <v>750</v>
      </c>
      <c r="G31" s="6">
        <f t="shared" si="18"/>
        <v>750</v>
      </c>
      <c r="H31" s="6">
        <f t="shared" si="19"/>
        <v>750</v>
      </c>
      <c r="I31" s="6">
        <f t="shared" si="20"/>
        <v>750</v>
      </c>
      <c r="J31" s="6">
        <f t="shared" si="21"/>
        <v>750</v>
      </c>
      <c r="K31" s="6">
        <f t="shared" si="22"/>
        <v>750</v>
      </c>
      <c r="L31" s="6">
        <f t="shared" si="23"/>
        <v>750</v>
      </c>
      <c r="M31" s="21">
        <f t="shared" si="24"/>
        <v>750</v>
      </c>
      <c r="N31" s="22">
        <f t="shared" si="25"/>
        <v>750</v>
      </c>
    </row>
    <row r="32" spans="1:14" ht="7.9" customHeight="1" x14ac:dyDescent="0.25">
      <c r="A32" s="2"/>
      <c r="B32" s="2"/>
      <c r="C32" s="36"/>
      <c r="D32" s="20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7.9" customHeight="1" x14ac:dyDescent="0.25">
      <c r="A33" s="19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2"/>
      <c r="B34" s="2"/>
      <c r="C34" s="36"/>
      <c r="D34" s="20"/>
      <c r="E34" s="3" t="s">
        <v>1</v>
      </c>
      <c r="F34" s="3" t="s">
        <v>2</v>
      </c>
      <c r="G34" s="3" t="s">
        <v>3</v>
      </c>
      <c r="H34" s="3" t="s">
        <v>4</v>
      </c>
      <c r="I34" s="3" t="s">
        <v>5</v>
      </c>
      <c r="J34" s="3" t="s">
        <v>6</v>
      </c>
      <c r="K34" s="3" t="s">
        <v>7</v>
      </c>
      <c r="L34" s="3" t="s">
        <v>8</v>
      </c>
      <c r="M34" s="3" t="s">
        <v>9</v>
      </c>
      <c r="N34" s="3" t="s">
        <v>10</v>
      </c>
    </row>
    <row r="35" spans="1:14" ht="10.9" customHeight="1" x14ac:dyDescent="0.25">
      <c r="A35" s="2"/>
      <c r="B35" s="2"/>
      <c r="C35" s="36"/>
      <c r="D35" s="20"/>
      <c r="E35" s="3" t="s">
        <v>12</v>
      </c>
      <c r="F35" s="3" t="s">
        <v>12</v>
      </c>
      <c r="G35" s="3" t="s">
        <v>12</v>
      </c>
      <c r="H35" s="3" t="s">
        <v>12</v>
      </c>
      <c r="I35" s="3" t="s">
        <v>12</v>
      </c>
      <c r="J35" s="3" t="s">
        <v>12</v>
      </c>
      <c r="K35" s="3" t="s">
        <v>12</v>
      </c>
      <c r="L35" s="3" t="s">
        <v>12</v>
      </c>
      <c r="M35" s="3" t="s">
        <v>12</v>
      </c>
      <c r="N35" s="3" t="s">
        <v>12</v>
      </c>
    </row>
    <row r="36" spans="1:14" x14ac:dyDescent="0.25">
      <c r="A36" s="4" t="s">
        <v>17</v>
      </c>
      <c r="B36" s="30">
        <v>400</v>
      </c>
      <c r="C36" s="32">
        <f>SUM(B36*B41)</f>
        <v>400</v>
      </c>
      <c r="D36" s="11"/>
      <c r="E36" s="6">
        <f>SUM(C36)+(C36*2.25)</f>
        <v>1300</v>
      </c>
      <c r="F36" s="6">
        <f>SUM(C36)+(C36*2)</f>
        <v>1200</v>
      </c>
      <c r="G36" s="6">
        <f>SUM(C36)+(C36*1.625)</f>
        <v>1050</v>
      </c>
      <c r="H36" s="6">
        <f>SUM(C36)+(C36*1.625)</f>
        <v>1050</v>
      </c>
      <c r="I36" s="21">
        <f>SUM(C36)+(C36*1.5)</f>
        <v>1000</v>
      </c>
      <c r="J36" s="21">
        <f>SUM(C36)+(C36*1.375)</f>
        <v>950</v>
      </c>
      <c r="K36" s="21">
        <f>SUM(C36)+(C36*1.25)</f>
        <v>900</v>
      </c>
      <c r="L36" s="21">
        <f>SUM(C36)+(C36*1.125)</f>
        <v>850</v>
      </c>
      <c r="M36" s="21">
        <f>SUM(C36)+(C36*1)</f>
        <v>800</v>
      </c>
      <c r="N36" s="22">
        <f>SUM(C36)+(C36*0.875)</f>
        <v>750</v>
      </c>
    </row>
    <row r="37" spans="1:14" ht="7.9" customHeight="1" x14ac:dyDescent="0.25">
      <c r="A37" s="2"/>
      <c r="B37" s="2"/>
      <c r="C37" s="36"/>
      <c r="D37" s="20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0.9" customHeight="1" x14ac:dyDescent="0.25">
      <c r="A38" s="2"/>
      <c r="B38" s="2"/>
      <c r="C38" s="36"/>
      <c r="D38" s="20"/>
      <c r="E38" s="3" t="s">
        <v>18</v>
      </c>
      <c r="F38" s="3" t="s">
        <v>19</v>
      </c>
      <c r="G38" s="3" t="s">
        <v>20</v>
      </c>
      <c r="H38" s="3" t="s">
        <v>21</v>
      </c>
      <c r="I38" s="3" t="s">
        <v>22</v>
      </c>
      <c r="J38" s="3" t="s">
        <v>23</v>
      </c>
      <c r="K38" s="3" t="s">
        <v>24</v>
      </c>
      <c r="L38" s="3" t="s">
        <v>25</v>
      </c>
      <c r="M38" s="3" t="s">
        <v>26</v>
      </c>
      <c r="N38" s="3" t="s">
        <v>27</v>
      </c>
    </row>
    <row r="39" spans="1:14" ht="10.9" customHeight="1" x14ac:dyDescent="0.25">
      <c r="A39" s="2"/>
      <c r="B39" s="2"/>
      <c r="C39" s="36"/>
      <c r="D39" s="20"/>
      <c r="E39" s="3" t="s">
        <v>12</v>
      </c>
      <c r="F39" s="3" t="s">
        <v>12</v>
      </c>
      <c r="G39" s="3" t="s">
        <v>12</v>
      </c>
      <c r="H39" s="3" t="s">
        <v>12</v>
      </c>
      <c r="I39" s="3" t="s">
        <v>12</v>
      </c>
      <c r="J39" s="3" t="s">
        <v>12</v>
      </c>
      <c r="K39" s="3" t="s">
        <v>12</v>
      </c>
      <c r="L39" s="3" t="s">
        <v>12</v>
      </c>
      <c r="M39" s="3" t="s">
        <v>12</v>
      </c>
      <c r="N39" s="3" t="s">
        <v>12</v>
      </c>
    </row>
    <row r="40" spans="1:14" x14ac:dyDescent="0.25">
      <c r="A40" s="24"/>
      <c r="B40" s="24"/>
      <c r="C40" s="35"/>
      <c r="D40" s="23"/>
      <c r="E40" s="22">
        <f>SUM(C36)+(C36*0.75125)</f>
        <v>700.5</v>
      </c>
      <c r="F40" s="22">
        <f>SUM(C36)+(C36*0.625)</f>
        <v>650</v>
      </c>
      <c r="G40" s="22">
        <f>SUM(C36)+(C36*0.502)</f>
        <v>600.79999999999995</v>
      </c>
      <c r="H40" s="22">
        <f>SUM(C36)+(C36*0.375)</f>
        <v>550</v>
      </c>
      <c r="I40" s="22">
        <f>SUM(C36)+(C36*0.25)</f>
        <v>500</v>
      </c>
      <c r="J40" s="22">
        <f>SUM(C36)</f>
        <v>400</v>
      </c>
      <c r="K40" s="22">
        <f>SUM(C36)</f>
        <v>400</v>
      </c>
      <c r="L40" s="22">
        <f>SUM(C36)</f>
        <v>400</v>
      </c>
      <c r="M40" s="22">
        <f>SUM(C36)</f>
        <v>400</v>
      </c>
      <c r="N40" s="22">
        <f>SUM(C36)</f>
        <v>400</v>
      </c>
    </row>
    <row r="41" spans="1:14" ht="30" x14ac:dyDescent="0.25">
      <c r="A41" s="37" t="s">
        <v>36</v>
      </c>
      <c r="B41" s="38">
        <v>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5">
      <c r="A42" s="2"/>
      <c r="B42" s="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 ht="1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ht="1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 ht="1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ht="1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 ht="1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1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</sheetData>
  <pageMargins left="0.5" right="0.5" top="0.5" bottom="0.5" header="0.5" footer="0.5"/>
  <pageSetup scale="9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Placing Prices (Condensed Ver)</vt:lpstr>
      <vt:lpstr>Placing Prices (Expanded)</vt:lpstr>
      <vt:lpstr>'Placing Prices (Condensed Ver)'!Print_Area</vt:lpstr>
      <vt:lpstr>'Placing Prices (Expanded)'!Print_Area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Justin Smith</cp:lastModifiedBy>
  <cp:lastPrinted>2016-05-26T19:05:25Z</cp:lastPrinted>
  <dcterms:created xsi:type="dcterms:W3CDTF">2016-02-24T04:09:22Z</dcterms:created>
  <dcterms:modified xsi:type="dcterms:W3CDTF">2016-09-30T13:49:37Z</dcterms:modified>
</cp:coreProperties>
</file>